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Юнит-экономик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&quot; ₽&quot;;(#,##0&quot; ₽&quot;);&quot;-&quot;"/>
    <numFmt numFmtId="165" formatCode="0.0%"/>
  </numFmts>
  <fonts count="8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0000FF"/>
      <sz val="11"/>
    </font>
    <font>
      <name val="Arial"/>
      <sz val="11"/>
    </font>
    <font>
      <name val="Arial"/>
      <b val="1"/>
      <sz val="11"/>
    </font>
  </fonts>
  <fills count="3">
    <fill>
      <patternFill/>
    </fill>
    <fill>
      <patternFill patternType="gray125"/>
    </fill>
    <fill>
      <patternFill patternType="solid">
        <fgColor rgb="005B5BD6"/>
      </patternFill>
    </fill>
  </fills>
  <borders count="2">
    <border>
      <left/>
      <right/>
      <top/>
      <bottom/>
      <diagonal/>
    </border>
    <border>
      <left style="thin">
        <color rgb="00D9DCE5"/>
      </left>
      <right style="thin">
        <color rgb="00D9DCE5"/>
      </right>
      <top style="thin">
        <color rgb="00D9DCE5"/>
      </top>
      <bottom style="thin">
        <color rgb="00D9DCE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165" fontId="5" fillId="0" borderId="1" pivotButton="0" quotePrefix="0" xfId="0"/>
    <xf numFmtId="0" fontId="6" fillId="0" borderId="1" pivotButton="0" quotePrefix="0" xfId="0"/>
    <xf numFmtId="164" fontId="6" fillId="0" borderId="1" pivotButton="0" quotePrefix="0" xfId="0"/>
    <xf numFmtId="0" fontId="7" fillId="0" borderId="1" pivotButton="0" quotePrefix="0" xfId="0"/>
    <xf numFmtId="164" fontId="7" fillId="0" borderId="1" pivotButton="0" quotePrefix="0" xfId="0"/>
    <xf numFmtId="165" fontId="7" fillId="0" borderId="1" pivotButton="0" quotePrefix="0" xfId="0"/>
    <xf numFmtId="165" fontId="6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46" customWidth="1" min="1" max="1"/>
    <col width="15" customWidth="1" min="2" max="2"/>
    <col width="4" customWidth="1" min="3" max="3"/>
  </cols>
  <sheetData>
    <row r="1">
      <c r="A1" s="1" t="inlineStr">
        <is>
          <t>Юнит-экономика товара на Ozon</t>
        </is>
      </c>
    </row>
    <row r="2">
      <c r="A2" s="2" t="inlineStr">
        <is>
          <t>Шаблон от ReStat (restat.pro). Синие ячейки — ваши данные, чёрные считаются сами.</t>
        </is>
      </c>
    </row>
    <row r="4">
      <c r="A4" s="3" t="inlineStr">
        <is>
          <t>Вводные</t>
        </is>
      </c>
      <c r="B4" s="4" t="n"/>
      <c r="C4" s="4" t="n"/>
    </row>
    <row r="5">
      <c r="A5" s="5" t="inlineStr">
        <is>
          <t>Цена продажи (без СПП)</t>
        </is>
      </c>
      <c r="B5" s="6" t="n">
        <v>1500</v>
      </c>
      <c r="C5" s="7" t="n"/>
    </row>
    <row r="6">
      <c r="A6" s="5" t="inlineStr">
        <is>
          <t>Себестоимость (закупка + доставка до склада)</t>
        </is>
      </c>
      <c r="B6" s="6" t="n">
        <v>450</v>
      </c>
      <c r="C6" s="7" t="n"/>
    </row>
    <row r="7">
      <c r="A7" s="5" t="inlineStr">
        <is>
          <t>Комиссия категории</t>
        </is>
      </c>
      <c r="B7" s="8" t="n">
        <v>0.18</v>
      </c>
      <c r="C7" s="7" t="n"/>
    </row>
    <row r="8">
      <c r="A8" s="5" t="inlineStr">
        <is>
          <t>Логистика и последняя миля, на единицу</t>
        </is>
      </c>
      <c r="B8" s="6" t="n">
        <v>110</v>
      </c>
      <c r="C8" s="7" t="n"/>
    </row>
    <row r="9">
      <c r="A9" s="5" t="inlineStr">
        <is>
          <t>Эквайринг</t>
        </is>
      </c>
      <c r="B9" s="8" t="n">
        <v>0.015</v>
      </c>
      <c r="C9" s="7" t="n"/>
    </row>
    <row r="10">
      <c r="A10" s="5" t="inlineStr">
        <is>
          <t>Невыкуп и возвраты, % заказов</t>
        </is>
      </c>
      <c r="B10" s="8" t="n">
        <v>0.03</v>
      </c>
      <c r="C10" s="7" t="n"/>
    </row>
    <row r="11">
      <c r="A11" s="5" t="inlineStr">
        <is>
          <t>Налог, % от цены покупателя</t>
        </is>
      </c>
      <c r="B11" s="8" t="n">
        <v>0.07000000000000001</v>
      </c>
      <c r="C11" s="7" t="n"/>
    </row>
    <row r="12">
      <c r="A12" s="5" t="inlineStr">
        <is>
          <t>ДРР — доля рекламных расходов</t>
        </is>
      </c>
      <c r="B12" s="8" t="n">
        <v>0.1</v>
      </c>
      <c r="C12" s="7" t="n"/>
    </row>
    <row r="14">
      <c r="A14" s="3" t="inlineStr">
        <is>
          <t>Расчёт</t>
        </is>
      </c>
      <c r="B14" s="4" t="n"/>
      <c r="C14" s="4" t="n"/>
    </row>
    <row r="15">
      <c r="A15" s="9" t="inlineStr">
        <is>
          <t>Расходы на возвраты, на 1 выкуп</t>
        </is>
      </c>
      <c r="B15" s="10">
        <f>B8*B10/(1-B10)</f>
        <v/>
      </c>
      <c r="C15" s="7" t="n"/>
    </row>
    <row r="16">
      <c r="A16" s="9" t="inlineStr">
        <is>
          <t>Процентные расходы (комиссия + эквайринг + налог)</t>
        </is>
      </c>
      <c r="B16" s="10">
        <f>B5*(B7+B9+B11)</f>
        <v/>
      </c>
      <c r="C16" s="7" t="n"/>
    </row>
    <row r="17">
      <c r="A17" s="9" t="inlineStr">
        <is>
          <t>Реклама на единицу</t>
        </is>
      </c>
      <c r="B17" s="10">
        <f>B5*B12</f>
        <v/>
      </c>
      <c r="C17" s="7" t="n"/>
    </row>
    <row r="18">
      <c r="A18" s="9" t="inlineStr">
        <is>
          <t>Маржа до рекламы</t>
        </is>
      </c>
      <c r="B18" s="10">
        <f>B5-B16-B8-B15-B6</f>
        <v/>
      </c>
      <c r="C18" s="7" t="n"/>
    </row>
    <row r="19">
      <c r="A19" s="11" t="inlineStr">
        <is>
          <t>Прибыль с единицы</t>
        </is>
      </c>
      <c r="B19" s="12">
        <f>B18-B17</f>
        <v/>
      </c>
      <c r="C19" s="7" t="n"/>
    </row>
    <row r="20">
      <c r="A20" s="11" t="inlineStr">
        <is>
          <t>Рентабельность от цены</t>
        </is>
      </c>
      <c r="B20" s="13">
        <f>IF(B5=0,0,B19/B5)</f>
        <v/>
      </c>
      <c r="C20" s="7" t="n"/>
    </row>
    <row r="21">
      <c r="A21" s="9" t="inlineStr">
        <is>
          <t>Наценка на себестоимость</t>
        </is>
      </c>
      <c r="B21" s="14">
        <f>IF(B6=0,0,B19/B6)</f>
        <v/>
      </c>
      <c r="C21" s="7" t="n"/>
    </row>
    <row r="22">
      <c r="A22" s="9" t="inlineStr">
        <is>
          <t>Предельный ДРР</t>
        </is>
      </c>
      <c r="B22" s="14">
        <f>IF(B5=0,0,MAX(0,B18/B5))</f>
        <v/>
      </c>
      <c r="C22" s="7" t="n"/>
    </row>
    <row r="23">
      <c r="A23" s="9" t="inlineStr">
        <is>
          <t>Точка безубыточности (мин. цена)</t>
        </is>
      </c>
      <c r="B23" s="10">
        <f>IF(1-B7-B9-B11-B12&lt;=0,0,(B6+B8+B15)/(1-B7-B9-B11-B12))</f>
        <v/>
      </c>
      <c r="C23" s="7" t="n"/>
    </row>
    <row r="25">
      <c r="A25" s="2" t="inlineStr">
        <is>
          <t>Как пользоваться: скопируйте столбец B вправо для сравнения нескольких товаров.</t>
        </is>
      </c>
    </row>
    <row r="26">
      <c r="A26" s="2" t="inlineStr">
        <is>
          <t>Фактическую юнит-экономику по каждому заказу автоматически считает ReStat — restat.pro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2026-07-28T02:56:21Z</dcterms:created>
  <dcterms:modified xmlns:dcterms="http://purl.org/dc/terms/" xmlns:xsi="http://www.w3.org/2001/XMLSchema-instance" xsi:type="dcterms:W3CDTF">2026-07-28T02:56:21Z</dcterms:modified>
</cp:coreProperties>
</file>